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1" l="1"/>
  <c r="E31" i="1"/>
  <c r="D31" i="1"/>
  <c r="E34" i="1" l="1"/>
  <c r="D34" i="1"/>
  <c r="E19" i="1"/>
  <c r="D19" i="1"/>
  <c r="D46" i="1" l="1"/>
  <c r="E28" i="1"/>
  <c r="E44" i="1"/>
  <c r="E41" i="1"/>
  <c r="E38" i="1"/>
  <c r="E26" i="1"/>
  <c r="D26" i="1"/>
  <c r="D41" i="1"/>
  <c r="D44" i="1"/>
  <c r="E18" i="1" l="1"/>
  <c r="D38" i="1"/>
  <c r="D28" i="1"/>
  <c r="D18" i="1" l="1"/>
</calcChain>
</file>

<file path=xl/sharedStrings.xml><?xml version="1.0" encoding="utf-8"?>
<sst xmlns="http://schemas.openxmlformats.org/spreadsheetml/2006/main" count="88" uniqueCount="54">
  <si>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</si>
  <si>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</si>
  <si>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</si>
  <si>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</si>
  <si>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</si>
  <si>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</si>
  <si>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</si>
  <si>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</si>
  <si>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</si>
  <si>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</si>
  <si>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</si>
  <si>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</si>
  <si>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</si>
  <si>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</si>
  <si>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</si>
  <si>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</si>
  <si>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</si>
  <si>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</si>
  <si>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</si>
  <si>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</si>
  <si>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</si>
  <si>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</si>
  <si>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</si>
  <si>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</si>
  <si>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</si>
  <si>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 Чарковского сельсовета</t>
  </si>
  <si>
    <t>Обеспечение пожарной безопасности</t>
  </si>
  <si>
    <t>Культура и кинематография</t>
  </si>
  <si>
    <t>Администрация Чарковского сельсовета Усть-Абаканского района Республики Хакасия</t>
  </si>
  <si>
    <t>Резервные фонды</t>
  </si>
  <si>
    <t>11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</si>
  <si>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</si>
  <si>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</si>
  <si>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</si>
  <si>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</si>
  <si>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</si>
  <si>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</si>
  <si>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Приложение 4</t>
  </si>
  <si>
    <t>% исполнения</t>
  </si>
  <si>
    <t>к Постановлению Главы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</si>
  <si>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</si>
  <si>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</si>
  <si>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</si>
  <si>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Усть-Абаканского района</t>
  </si>
  <si>
    <t>Республики Хакасия</t>
  </si>
  <si>
    <t xml:space="preserve">Сумма  на 2025 год                  </t>
  </si>
  <si>
    <t>Обеспечение проведения выборов</t>
  </si>
  <si>
    <t>07</t>
  </si>
  <si>
    <t>Образование</t>
  </si>
  <si>
    <t>Профессиональная переподготовка</t>
  </si>
  <si>
    <t>от 21.07.2025 №46-п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</si>
  <si>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за 2 квартал 2025 год</t>
  </si>
  <si>
    <t>исполнено на 01.07.2025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</si>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</sst>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/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" fontId="11" fillId="4" borderId="10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11" fillId="4" borderId="13" xfId="0" applyNumberFormat="1" applyFont="1" applyFill="1" applyBorder="1" applyAlignment="1">
      <alignment horizontal="center" vertical="center" wrapText="1"/>
    </xf>
    <xf numFmtId="0" fontId="12" fillId="0" borderId="11" xfId="0" applyFont="1" applyBorder="1"/>
    <xf numFmtId="49" fontId="8" fillId="0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wrapText="1"/>
    </xf>
    <xf numFmtId="4" fontId="7" fillId="0" borderId="12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19" xfId="0" applyFont="1" applyBorder="1" applyAlignment="1">
      <alignment horizontal="right"/>
    </xf>
    <xf numFmtId="0" fontId="2" fillId="0" borderId="20" xfId="0" applyFont="1" applyBorder="1"/>
    <xf numFmtId="4" fontId="7" fillId="0" borderId="21" xfId="0" applyNumberFormat="1" applyFont="1" applyBorder="1" applyAlignment="1">
      <alignment horizontal="center" vertical="center" wrapText="1"/>
    </xf>
    <xf numFmtId="4" fontId="11" fillId="4" borderId="1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/>
    </xf>
    <xf numFmtId="4" fontId="7" fillId="0" borderId="11" xfId="0" applyNumberFormat="1" applyFont="1" applyFill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11" fillId="4" borderId="8" xfId="0" applyNumberFormat="1" applyFont="1" applyFill="1" applyBorder="1" applyAlignment="1">
      <alignment horizontal="center"/>
    </xf>
    <xf numFmtId="4" fontId="10" fillId="4" borderId="26" xfId="0" applyNumberFormat="1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24" xfId="0" applyNumberFormat="1" applyFont="1" applyFill="1" applyBorder="1" applyAlignment="1">
      <alignment horizontal="center" vertical="center" wrapText="1"/>
    </xf>
    <xf numFmtId="4" fontId="10" fillId="4" borderId="14" xfId="0" applyNumberFormat="1" applyFont="1" applyFill="1" applyBorder="1" applyAlignment="1">
      <alignment horizontal="center" vertical="center"/>
    </xf>
    <xf numFmtId="164" fontId="7" fillId="3" borderId="24" xfId="0" applyNumberFormat="1" applyFont="1" applyFill="1" applyBorder="1" applyAlignment="1">
      <alignment horizontal="center"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164" fontId="10" fillId="4" borderId="27" xfId="0" applyNumberFormat="1" applyFont="1" applyFill="1" applyBorder="1" applyAlignment="1">
      <alignment horizontal="center" vertical="center"/>
    </xf>
    <xf numFmtId="164" fontId="11" fillId="4" borderId="24" xfId="0" applyNumberFormat="1" applyFont="1" applyFill="1" applyBorder="1" applyAlignment="1">
      <alignment horizontal="center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1" fillId="4" borderId="17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center" wrapText="1"/>
    </xf>
    <xf numFmtId="49" fontId="3" fillId="0" borderId="9" xfId="0" applyNumberFormat="1" applyFont="1" applyBorder="1" applyAlignment="1">
      <alignment horizontal="center" wrapText="1"/>
    </xf>
    <xf numFmtId="4" fontId="10" fillId="4" borderId="10" xfId="0" applyNumberFormat="1" applyFont="1" applyFill="1" applyBorder="1" applyAlignment="1">
      <alignment horizontal="center"/>
    </xf>
    <xf numFmtId="4" fontId="10" fillId="4" borderId="8" xfId="0" applyNumberFormat="1" applyFont="1" applyFill="1" applyBorder="1" applyAlignment="1">
      <alignment horizontal="center"/>
    </xf>
    <xf numFmtId="164" fontId="10" fillId="4" borderId="24" xfId="0" applyNumberFormat="1" applyFont="1" applyFill="1" applyBorder="1" applyAlignment="1">
      <alignment horizontal="center"/>
    </xf>
    <xf numFmtId="0" fontId="9" fillId="0" borderId="11" xfId="0" applyFont="1" applyBorder="1" applyAlignment="1">
      <alignment vertical="top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0" fontId="14" fillId="0" borderId="18" xfId="0" applyFont="1" applyBorder="1"/>
    <xf numFmtId="49" fontId="3" fillId="0" borderId="12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49" fontId="9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164" fontId="3" fillId="0" borderId="1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/>
    <xf numFmtId="4" fontId="3" fillId="0" borderId="12" xfId="0" applyNumberFormat="1" applyFont="1" applyBorder="1" applyAlignment="1">
      <alignment horizontal="center"/>
    </xf>
    <xf numFmtId="0" fontId="3" fillId="0" borderId="24" xfId="0" applyFont="1" applyBorder="1"/>
    <xf numFmtId="0" fontId="7" fillId="0" borderId="25" xfId="0" applyFont="1" applyBorder="1" applyAlignment="1">
      <alignment wrapText="1"/>
    </xf>
    <xf numFmtId="49" fontId="7" fillId="0" borderId="14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164" fontId="7" fillId="0" borderId="27" xfId="0" applyNumberFormat="1" applyFont="1" applyBorder="1"/>
    <xf numFmtId="0" fontId="7" fillId="0" borderId="27" xfId="0" applyFont="1" applyBorder="1"/>
    <xf numFmtId="4" fontId="7" fillId="0" borderId="27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7" fillId="0" borderId="12" xfId="0" applyNumberFormat="1" applyFont="1" applyBorder="1"/>
    <xf numFmtId="0" fontId="3" fillId="0" borderId="12" xfId="0" applyFont="1" applyBorder="1" applyAlignment="1">
      <alignment horizont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top" wrapText="1"/>
    </xf>
    <xf numFmtId="49" fontId="9" fillId="0" borderId="9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164" fontId="10" fillId="4" borderId="9" xfId="0" applyNumberFormat="1" applyFont="1" applyFill="1" applyBorder="1" applyAlignment="1">
      <alignment horizontal="center"/>
    </xf>
    <xf numFmtId="4" fontId="7" fillId="0" borderId="11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4" fontId="3" fillId="0" borderId="21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topLeftCell="A8" workbookViewId="0">
      <selection activeCell="H22" sqref="H22"/>
    </sheetView>
  </sheetViews>
  <sheetFormatPr defaultRowHeight="12.75" x14ac:dyDescent="0.2"/>
  <cols>
    <col min="1" max="1" width="49" style="2" customWidth="1"/>
    <col min="2" max="2" width="6.5703125" style="4" customWidth="1"/>
    <col min="3" max="3" width="6.42578125" style="4" customWidth="1"/>
    <col min="4" max="6" width="17.7109375" style="2" customWidth="1"/>
    <col min="7" max="8" width="12.28515625" style="2" customWidth="1"/>
    <col min="9" max="16384" width="9.140625" style="2"/>
  </cols>
  <sheetData>
    <row r="1" spans="1:8" ht="15" customHeight="1" x14ac:dyDescent="0.2">
      <c r="A1" s="125" t="s">
        <v>37</v>
      </c>
      <c r="B1" s="125"/>
      <c r="C1" s="125"/>
      <c r="D1" s="125"/>
      <c r="E1" s="125"/>
      <c r="F1" s="125"/>
      <c r="G1" s="1"/>
      <c r="H1" s="1"/>
    </row>
    <row r="2" spans="1:8" ht="15" customHeight="1" x14ac:dyDescent="0.2">
      <c r="A2" s="125" t="s">
        <v>39</v>
      </c>
      <c r="B2" s="125"/>
      <c r="C2" s="125"/>
      <c r="D2" s="125"/>
      <c r="E2" s="125"/>
      <c r="F2" s="125"/>
      <c r="G2" s="3"/>
      <c r="H2" s="3"/>
    </row>
    <row r="3" spans="1:8" x14ac:dyDescent="0.2">
      <c r="A3" s="125" t="s">
        <v>25</v>
      </c>
      <c r="B3" s="125"/>
      <c r="C3" s="125"/>
      <c r="D3" s="125"/>
      <c r="E3" s="125"/>
      <c r="F3" s="125"/>
      <c r="G3" s="1"/>
      <c r="H3" s="1"/>
    </row>
    <row r="4" spans="1:8" x14ac:dyDescent="0.2">
      <c r="A4" s="123" t="s">
        <v>43</v>
      </c>
      <c r="B4" s="123"/>
      <c r="C4" s="123"/>
      <c r="D4" s="123"/>
      <c r="E4" s="123"/>
      <c r="F4" s="123"/>
      <c r="G4" s="1"/>
      <c r="H4" s="1"/>
    </row>
    <row r="5" spans="1:8" ht="15" customHeight="1" x14ac:dyDescent="0.25">
      <c r="A5" s="123" t="s">
        <v>44</v>
      </c>
      <c r="B5" s="123"/>
      <c r="C5" s="123"/>
      <c r="D5" s="123"/>
      <c r="E5" s="127"/>
      <c r="F5" s="127"/>
      <c r="G5" s="1"/>
      <c r="H5" s="1"/>
    </row>
    <row r="6" spans="1:8" ht="15" x14ac:dyDescent="0.25">
      <c r="A6" s="123" t="s">
        <v>50</v>
      </c>
      <c r="B6" s="123"/>
      <c r="C6" s="123"/>
      <c r="D6" s="123"/>
      <c r="E6" s="127"/>
      <c r="F6" s="127"/>
      <c r="G6" s="1"/>
      <c r="H6" s="1"/>
    </row>
    <row r="7" spans="1:8" x14ac:dyDescent="0.2">
      <c r="A7" s="123"/>
      <c r="B7" s="123"/>
      <c r="C7" s="123"/>
      <c r="D7" s="123"/>
      <c r="E7" s="37"/>
      <c r="F7" s="37"/>
      <c r="G7" s="1"/>
      <c r="H7" s="1"/>
    </row>
    <row r="8" spans="1:8" ht="13.5" customHeight="1" x14ac:dyDescent="0.2">
      <c r="A8" s="123"/>
      <c r="B8" s="123"/>
      <c r="C8" s="123"/>
      <c r="D8" s="123"/>
      <c r="E8" s="37"/>
      <c r="F8" s="37"/>
      <c r="G8" s="1"/>
      <c r="H8" s="1"/>
    </row>
    <row r="9" spans="1:8" ht="48" hidden="1" customHeight="1" x14ac:dyDescent="0.2">
      <c r="A9" s="9"/>
    </row>
    <row r="10" spans="1:8" ht="12.75" hidden="1" customHeight="1" x14ac:dyDescent="0.2">
      <c r="A10" s="5"/>
    </row>
    <row r="11" spans="1:8" ht="38.25" customHeight="1" x14ac:dyDescent="0.2">
      <c r="A11" s="126" t="s">
        <v>51</v>
      </c>
      <c r="B11" s="126"/>
      <c r="C11" s="126"/>
      <c r="D11" s="126"/>
      <c r="E11" s="126"/>
      <c r="F11" s="126"/>
    </row>
    <row r="12" spans="1:8" x14ac:dyDescent="0.2">
      <c r="A12" s="124"/>
      <c r="B12" s="124"/>
      <c r="C12" s="124"/>
      <c r="D12" s="124"/>
      <c r="E12" s="38"/>
      <c r="F12" s="38"/>
    </row>
    <row r="13" spans="1:8" ht="9" customHeight="1" thickBot="1" x14ac:dyDescent="0.25">
      <c r="A13" s="7"/>
      <c r="B13" s="7"/>
      <c r="C13" s="7"/>
      <c r="D13" s="7"/>
      <c r="E13" s="39"/>
      <c r="F13" s="39"/>
    </row>
    <row r="14" spans="1:8" ht="1.5" hidden="1" customHeight="1" x14ac:dyDescent="0.2">
      <c r="A14" s="6"/>
      <c r="B14" s="6"/>
      <c r="C14" s="6"/>
      <c r="D14" s="6"/>
      <c r="E14" s="38"/>
      <c r="F14" s="38"/>
    </row>
    <row r="15" spans="1:8" ht="12.75" hidden="1" customHeight="1" x14ac:dyDescent="0.2">
      <c r="A15" s="6"/>
      <c r="B15" s="6"/>
      <c r="C15" s="6"/>
      <c r="D15" s="6"/>
      <c r="E15" s="38"/>
      <c r="F15" s="38"/>
    </row>
    <row r="16" spans="1:8" ht="12.75" hidden="1" customHeight="1" x14ac:dyDescent="0.2">
      <c r="A16" s="8"/>
      <c r="B16" s="8"/>
      <c r="C16" s="8"/>
      <c r="D16" s="8"/>
      <c r="E16" s="8"/>
      <c r="F16" s="8"/>
    </row>
    <row r="17" spans="1:7" ht="26.25" thickBot="1" x14ac:dyDescent="0.25">
      <c r="A17" s="10" t="s">
        <v>0</v>
      </c>
      <c r="B17" s="11" t="s">
        <v>1</v>
      </c>
      <c r="C17" s="11" t="s">
        <v>2</v>
      </c>
      <c r="D17" s="12" t="s">
        <v>45</v>
      </c>
      <c r="E17" s="50" t="s">
        <v>52</v>
      </c>
      <c r="F17" s="51" t="s">
        <v>38</v>
      </c>
      <c r="G17" s="40"/>
    </row>
    <row r="18" spans="1:7" ht="26.25" thickBot="1" x14ac:dyDescent="0.25">
      <c r="A18" s="13" t="s">
        <v>28</v>
      </c>
      <c r="B18" s="14"/>
      <c r="C18" s="14"/>
      <c r="D18" s="15">
        <f>D19+D26+D28+D31+D34+D38+D41+D44+D36</f>
        <v>26132749.050000001</v>
      </c>
      <c r="E18" s="49">
        <f>E19+E26+E28+E31+E34+E38+E41+E44+E36</f>
        <v>9467948.3499999996</v>
      </c>
      <c r="F18" s="53">
        <v>37.700000000000003</v>
      </c>
    </row>
    <row r="19" spans="1:7" x14ac:dyDescent="0.2">
      <c r="A19" s="16" t="s">
        <v>3</v>
      </c>
      <c r="B19" s="17" t="s">
        <v>4</v>
      </c>
      <c r="C19" s="17"/>
      <c r="D19" s="18">
        <f>D20+D21+D23+D25+D22</f>
        <v>5584027.25</v>
      </c>
      <c r="E19" s="46">
        <f>E20+E21+E23+E25+E22</f>
        <v>2107961.5499999998</v>
      </c>
      <c r="F19" s="54">
        <v>46.2</v>
      </c>
    </row>
    <row r="20" spans="1:7" ht="38.25" x14ac:dyDescent="0.2">
      <c r="A20" s="69" t="s">
        <v>5</v>
      </c>
      <c r="B20" s="82" t="s">
        <v>4</v>
      </c>
      <c r="C20" s="74" t="s">
        <v>6</v>
      </c>
      <c r="D20" s="112">
        <v>1120598</v>
      </c>
      <c r="E20" s="113">
        <v>417677.31</v>
      </c>
      <c r="F20" s="114">
        <v>37.299999999999997</v>
      </c>
    </row>
    <row r="21" spans="1:7" ht="51" x14ac:dyDescent="0.2">
      <c r="A21" s="115" t="s">
        <v>7</v>
      </c>
      <c r="B21" s="82" t="s">
        <v>4</v>
      </c>
      <c r="C21" s="82" t="s">
        <v>8</v>
      </c>
      <c r="D21" s="112">
        <v>4153771</v>
      </c>
      <c r="E21" s="113">
        <v>1690284.24</v>
      </c>
      <c r="F21" s="114">
        <v>40.700000000000003</v>
      </c>
    </row>
    <row r="22" spans="1:7" x14ac:dyDescent="0.2">
      <c r="A22" s="115" t="s">
        <v>46</v>
      </c>
      <c r="B22" s="82" t="s">
        <v>4</v>
      </c>
      <c r="C22" s="82" t="s">
        <v>47</v>
      </c>
      <c r="D22" s="112">
        <v>289658.25</v>
      </c>
      <c r="E22" s="113">
        <v>0</v>
      </c>
      <c r="F22" s="114">
        <v>0</v>
      </c>
    </row>
    <row r="23" spans="1:7" x14ac:dyDescent="0.2">
      <c r="A23" s="116" t="s">
        <v>29</v>
      </c>
      <c r="B23" s="117" t="s">
        <v>4</v>
      </c>
      <c r="C23" s="118" t="s">
        <v>30</v>
      </c>
      <c r="D23" s="85">
        <v>10000</v>
      </c>
      <c r="E23" s="71">
        <v>0</v>
      </c>
      <c r="F23" s="72">
        <v>0</v>
      </c>
    </row>
    <row r="24" spans="1:7" x14ac:dyDescent="0.2">
      <c r="A24" s="121" t="s">
        <v>9</v>
      </c>
      <c r="B24" s="21"/>
      <c r="C24" s="22"/>
      <c r="D24" s="48"/>
      <c r="E24" s="52"/>
      <c r="F24" s="55"/>
    </row>
    <row r="25" spans="1:7" x14ac:dyDescent="0.2">
      <c r="A25" s="122"/>
      <c r="B25" s="64" t="s">
        <v>4</v>
      </c>
      <c r="C25" s="65" t="s">
        <v>10</v>
      </c>
      <c r="D25" s="66">
        <v>10000</v>
      </c>
      <c r="E25" s="67">
        <v>0</v>
      </c>
      <c r="F25" s="119">
        <v>0</v>
      </c>
    </row>
    <row r="26" spans="1:7" x14ac:dyDescent="0.2">
      <c r="A26" s="36" t="s">
        <v>34</v>
      </c>
      <c r="B26" s="23" t="s">
        <v>6</v>
      </c>
      <c r="C26" s="24"/>
      <c r="D26" s="25">
        <f>D27</f>
        <v>252200</v>
      </c>
      <c r="E26" s="47">
        <f>E27</f>
        <v>94311.94</v>
      </c>
      <c r="F26" s="56">
        <v>11.6</v>
      </c>
    </row>
    <row r="27" spans="1:7" x14ac:dyDescent="0.2">
      <c r="A27" s="63" t="s">
        <v>35</v>
      </c>
      <c r="B27" s="64" t="s">
        <v>6</v>
      </c>
      <c r="C27" s="65" t="s">
        <v>11</v>
      </c>
      <c r="D27" s="66">
        <v>252200</v>
      </c>
      <c r="E27" s="67">
        <v>94311.94</v>
      </c>
      <c r="F27" s="68">
        <v>37.5</v>
      </c>
    </row>
    <row r="28" spans="1:7" ht="25.5" x14ac:dyDescent="0.2">
      <c r="A28" s="19" t="s">
        <v>12</v>
      </c>
      <c r="B28" s="20" t="s">
        <v>11</v>
      </c>
      <c r="C28" s="20"/>
      <c r="D28" s="26">
        <f>D29+D30</f>
        <v>3146392</v>
      </c>
      <c r="E28" s="46">
        <f>E29+E30</f>
        <v>1194469.1599999999</v>
      </c>
      <c r="F28" s="57">
        <v>15.3</v>
      </c>
    </row>
    <row r="29" spans="1:7" ht="38.25" x14ac:dyDescent="0.2">
      <c r="A29" s="69" t="s">
        <v>13</v>
      </c>
      <c r="B29" s="21" t="s">
        <v>11</v>
      </c>
      <c r="C29" s="21" t="s">
        <v>23</v>
      </c>
      <c r="D29" s="70">
        <v>52000</v>
      </c>
      <c r="E29" s="71">
        <v>0</v>
      </c>
      <c r="F29" s="72">
        <v>0</v>
      </c>
    </row>
    <row r="30" spans="1:7" x14ac:dyDescent="0.2">
      <c r="A30" s="73" t="s">
        <v>26</v>
      </c>
      <c r="B30" s="74" t="s">
        <v>11</v>
      </c>
      <c r="C30" s="74" t="s">
        <v>23</v>
      </c>
      <c r="D30" s="75">
        <v>3094392</v>
      </c>
      <c r="E30" s="76">
        <v>1194469.1599999999</v>
      </c>
      <c r="F30" s="77">
        <v>38.6</v>
      </c>
    </row>
    <row r="31" spans="1:7" x14ac:dyDescent="0.2">
      <c r="A31" s="19" t="s">
        <v>14</v>
      </c>
      <c r="B31" s="20" t="s">
        <v>8</v>
      </c>
      <c r="C31" s="20"/>
      <c r="D31" s="26">
        <f>D33+D32</f>
        <v>3472079.39</v>
      </c>
      <c r="E31" s="41">
        <f>E33+E32</f>
        <v>997100.23</v>
      </c>
      <c r="F31" s="58">
        <f>E31*100/D31</f>
        <v>28.717667944798922</v>
      </c>
    </row>
    <row r="32" spans="1:7" x14ac:dyDescent="0.2">
      <c r="A32" s="69" t="s">
        <v>14</v>
      </c>
      <c r="B32" s="74" t="s">
        <v>8</v>
      </c>
      <c r="C32" s="74" t="s">
        <v>53</v>
      </c>
      <c r="D32" s="81">
        <v>829635</v>
      </c>
      <c r="E32" s="128">
        <v>12137.83</v>
      </c>
      <c r="F32" s="129">
        <v>1.5</v>
      </c>
    </row>
    <row r="33" spans="1:6" x14ac:dyDescent="0.2">
      <c r="A33" s="69" t="s">
        <v>15</v>
      </c>
      <c r="B33" s="74" t="s">
        <v>8</v>
      </c>
      <c r="C33" s="74" t="s">
        <v>16</v>
      </c>
      <c r="D33" s="78">
        <v>2642444.39</v>
      </c>
      <c r="E33" s="79">
        <v>984962.4</v>
      </c>
      <c r="F33" s="80">
        <v>37.299999999999997</v>
      </c>
    </row>
    <row r="34" spans="1:6" x14ac:dyDescent="0.2">
      <c r="A34" s="19" t="s">
        <v>17</v>
      </c>
      <c r="B34" s="20" t="s">
        <v>18</v>
      </c>
      <c r="C34" s="20"/>
      <c r="D34" s="27">
        <f>D35</f>
        <v>3489723.41</v>
      </c>
      <c r="E34" s="42">
        <f>E35</f>
        <v>703225.29</v>
      </c>
      <c r="F34" s="60">
        <v>8.9</v>
      </c>
    </row>
    <row r="35" spans="1:6" x14ac:dyDescent="0.2">
      <c r="A35" s="69" t="s">
        <v>19</v>
      </c>
      <c r="B35" s="74" t="s">
        <v>18</v>
      </c>
      <c r="C35" s="74" t="s">
        <v>11</v>
      </c>
      <c r="D35" s="81">
        <v>3489723.41</v>
      </c>
      <c r="E35" s="79">
        <v>703225.29</v>
      </c>
      <c r="F35" s="80">
        <v>20.2</v>
      </c>
    </row>
    <row r="36" spans="1:6" x14ac:dyDescent="0.2">
      <c r="A36" s="19" t="s">
        <v>48</v>
      </c>
      <c r="B36" s="20" t="s">
        <v>47</v>
      </c>
      <c r="C36" s="20"/>
      <c r="D36" s="26">
        <v>10000</v>
      </c>
      <c r="E36" s="120">
        <v>8000</v>
      </c>
      <c r="F36" s="59">
        <v>80</v>
      </c>
    </row>
    <row r="37" spans="1:6" x14ac:dyDescent="0.2">
      <c r="A37" s="69" t="s">
        <v>49</v>
      </c>
      <c r="B37" s="74" t="s">
        <v>47</v>
      </c>
      <c r="C37" s="74" t="s">
        <v>11</v>
      </c>
      <c r="D37" s="81">
        <v>10000</v>
      </c>
      <c r="E37" s="79">
        <v>8000</v>
      </c>
      <c r="F37" s="80">
        <v>80</v>
      </c>
    </row>
    <row r="38" spans="1:6" x14ac:dyDescent="0.2">
      <c r="A38" s="28" t="s">
        <v>27</v>
      </c>
      <c r="B38" s="20" t="s">
        <v>20</v>
      </c>
      <c r="C38" s="20"/>
      <c r="D38" s="45">
        <f>D39+D40</f>
        <v>9133960</v>
      </c>
      <c r="E38" s="45">
        <f>E39+E40</f>
        <v>3976439.5999999996</v>
      </c>
      <c r="F38" s="59">
        <v>20.9</v>
      </c>
    </row>
    <row r="39" spans="1:6" x14ac:dyDescent="0.2">
      <c r="A39" s="83" t="s">
        <v>21</v>
      </c>
      <c r="B39" s="84" t="s">
        <v>20</v>
      </c>
      <c r="C39" s="84" t="s">
        <v>4</v>
      </c>
      <c r="D39" s="85">
        <v>6707743</v>
      </c>
      <c r="E39" s="86">
        <v>2971840.51</v>
      </c>
      <c r="F39" s="87">
        <v>44.3</v>
      </c>
    </row>
    <row r="40" spans="1:6" x14ac:dyDescent="0.2">
      <c r="A40" s="88" t="s">
        <v>31</v>
      </c>
      <c r="B40" s="89" t="s">
        <v>20</v>
      </c>
      <c r="C40" s="90" t="s">
        <v>8</v>
      </c>
      <c r="D40" s="91">
        <v>2426217</v>
      </c>
      <c r="E40" s="92">
        <v>1004599.09</v>
      </c>
      <c r="F40" s="93">
        <v>41.4</v>
      </c>
    </row>
    <row r="41" spans="1:6" x14ac:dyDescent="0.2">
      <c r="A41" s="19" t="s">
        <v>22</v>
      </c>
      <c r="B41" s="31" t="s">
        <v>23</v>
      </c>
      <c r="C41" s="32"/>
      <c r="D41" s="33">
        <f>D42+D43</f>
        <v>1034367</v>
      </c>
      <c r="E41" s="44">
        <f>E42+E43</f>
        <v>386440.58</v>
      </c>
      <c r="F41" s="61">
        <v>37.4</v>
      </c>
    </row>
    <row r="42" spans="1:6" ht="14.25" customHeight="1" x14ac:dyDescent="0.2">
      <c r="A42" s="94" t="s">
        <v>24</v>
      </c>
      <c r="B42" s="95" t="s">
        <v>23</v>
      </c>
      <c r="C42" s="96" t="s">
        <v>4</v>
      </c>
      <c r="D42" s="97">
        <v>1014367</v>
      </c>
      <c r="E42" s="98">
        <v>385933.81</v>
      </c>
      <c r="F42" s="87">
        <v>38</v>
      </c>
    </row>
    <row r="43" spans="1:6" ht="27" customHeight="1" x14ac:dyDescent="0.2">
      <c r="A43" s="99" t="s">
        <v>36</v>
      </c>
      <c r="B43" s="95" t="s">
        <v>23</v>
      </c>
      <c r="C43" s="96" t="s">
        <v>11</v>
      </c>
      <c r="D43" s="98">
        <v>20000</v>
      </c>
      <c r="E43" s="98">
        <v>506.77</v>
      </c>
      <c r="F43" s="87">
        <v>2.2000000000000002</v>
      </c>
    </row>
    <row r="44" spans="1:6" x14ac:dyDescent="0.2">
      <c r="A44" s="34" t="s">
        <v>32</v>
      </c>
      <c r="B44" s="29" t="s">
        <v>30</v>
      </c>
      <c r="C44" s="30"/>
      <c r="D44" s="35">
        <f>D45</f>
        <v>10000</v>
      </c>
      <c r="E44" s="35">
        <f>E45</f>
        <v>0</v>
      </c>
      <c r="F44" s="61">
        <v>0</v>
      </c>
    </row>
    <row r="45" spans="1:6" hidden="1" x14ac:dyDescent="0.2">
      <c r="A45" s="100" t="s">
        <v>33</v>
      </c>
      <c r="B45" s="109" t="s">
        <v>30</v>
      </c>
      <c r="C45" s="109" t="s">
        <v>4</v>
      </c>
      <c r="D45" s="101">
        <v>10000</v>
      </c>
      <c r="E45" s="43">
        <v>0</v>
      </c>
      <c r="F45" s="62">
        <v>0</v>
      </c>
    </row>
    <row r="46" spans="1:6" ht="25.5" hidden="1" x14ac:dyDescent="0.2">
      <c r="A46" s="103" t="s">
        <v>40</v>
      </c>
      <c r="B46" s="104" t="s">
        <v>41</v>
      </c>
      <c r="C46" s="110"/>
      <c r="D46" s="108">
        <f>D47</f>
        <v>0</v>
      </c>
      <c r="E46" s="107"/>
      <c r="F46" s="106"/>
    </row>
    <row r="47" spans="1:6" x14ac:dyDescent="0.2">
      <c r="A47" s="102" t="s">
        <v>42</v>
      </c>
      <c r="B47" s="109" t="s">
        <v>41</v>
      </c>
      <c r="C47" s="105" t="s">
        <v>11</v>
      </c>
      <c r="D47" s="101"/>
      <c r="E47" s="111"/>
      <c r="F47" s="111"/>
    </row>
  </sheetData>
  <mergeCells count="11">
    <mergeCell ref="A24:A25"/>
    <mergeCell ref="A8:D8"/>
    <mergeCell ref="A12:D12"/>
    <mergeCell ref="A7:D7"/>
    <mergeCell ref="A1:F1"/>
    <mergeCell ref="A2:F2"/>
    <mergeCell ref="A3:F3"/>
    <mergeCell ref="A4:F4"/>
    <mergeCell ref="A11:F11"/>
    <mergeCell ref="A5:F5"/>
    <mergeCell ref="A6:F6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2025-07-21T07:30:08Z</dcterms:modified>
</cp:coreProperties>
</file>